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tabRatio="601" activeTab="0"/>
  </bookViews>
  <sheets>
    <sheet name="Foaie1" sheetId="1" r:id="rId1"/>
  </sheets>
  <definedNames>
    <definedName name="_xlnm.Print_Area" localSheetId="0">'Foaie1'!$A$1:$L$28</definedName>
  </definedNames>
  <calcPr fullCalcOnLoad="1"/>
</workbook>
</file>

<file path=xl/sharedStrings.xml><?xml version="1.0" encoding="utf-8"?>
<sst xmlns="http://schemas.openxmlformats.org/spreadsheetml/2006/main" count="22" uniqueCount="21">
  <si>
    <t>NUME FURNIZOR</t>
  </si>
  <si>
    <t>NR.
FURNIZOR</t>
  </si>
  <si>
    <t>ORAR / SAPTAMANA/ CABINET</t>
  </si>
  <si>
    <t xml:space="preserve">PONDERE APLICATA CONF BUGET </t>
  </si>
  <si>
    <t>VALOARE CUVENITA /LUNA/FURNIZOR</t>
  </si>
  <si>
    <t>MEDIA/CONSULTATII /CAZ(ORAR CAB /SAPT*4 CONSULT/H*140 LEI* 15 ZILE)</t>
  </si>
  <si>
    <t xml:space="preserve">CM DR JUPANEANT SRL </t>
  </si>
  <si>
    <t>TOTAL ACUPUNCTURA</t>
  </si>
  <si>
    <t>buget iul-dec 2016</t>
  </si>
  <si>
    <t xml:space="preserve">valoare criteriu consultatii </t>
  </si>
  <si>
    <t xml:space="preserve">valoare criteriu servicii </t>
  </si>
  <si>
    <t>TOTAL CONSULTATII/ LUNA (4 CONS/ORA*4 SAP)</t>
  </si>
  <si>
    <t>REPARTIZATA CONFORM PUNCTAJELOR PENTRU FURNIZORII DE SERVICII DE ACUPUNCTURA</t>
  </si>
  <si>
    <t>TOTAL VAL CONTR IAN-DEC 2022</t>
  </si>
  <si>
    <t xml:space="preserve">VALOARE  ALOCATA OCTOMBRIE-NOIEMBRIE 2022 ACUPUNCTURA </t>
  </si>
  <si>
    <t>valoare punct oct-nov 2022 criteriu consultatii</t>
  </si>
  <si>
    <t>valoare punct oct-nov 2022 criteriu servicii</t>
  </si>
  <si>
    <t>SITUATIA  VALORILOR AFERENTE LUNILOR OCTOMBRIE SI NOIEMBRIE 2022 DIN RECTIFICAREA BUGETULUI SI SUME DISPONIBILE</t>
  </si>
  <si>
    <t>TOTAL VALOARE DE SUPL PENTRU PERIOADA OCT-NOV 2022</t>
  </si>
  <si>
    <t>VAL DE SUPL LUNA OCT 2022</t>
  </si>
  <si>
    <t>VAL DE SUPL LUNA NOV 2022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</si>
</sst>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.0"/>
    <numFmt numFmtId="173" formatCode="#,##0.00;[Red]#,##0.00"/>
    <numFmt numFmtId="174" formatCode="0.000000"/>
    <numFmt numFmtId="175" formatCode="#,##0.000000000"/>
    <numFmt numFmtId="176" formatCode="#,##0.000000"/>
  </numFmts>
  <fonts count="3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9"/>
      <color indexed="9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2" borderId="0" applyNumberFormat="0" applyBorder="0" applyAlignment="0" applyProtection="0"/>
    <xf numFmtId="0" fontId="14" fillId="17" borderId="0" applyNumberFormat="0" applyBorder="0" applyAlignment="0" applyProtection="0"/>
    <xf numFmtId="0" fontId="15" fillId="9" borderId="1" applyNumberFormat="0" applyAlignment="0" applyProtection="0"/>
    <xf numFmtId="0" fontId="16" fillId="14" borderId="2" applyNumberFormat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10" borderId="0" applyNumberFormat="0" applyBorder="0" applyAlignment="0" applyProtection="0"/>
    <xf numFmtId="0" fontId="0" fillId="5" borderId="7" applyNumberFormat="0" applyFont="0" applyAlignment="0" applyProtection="0"/>
    <xf numFmtId="0" fontId="25" fillId="9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/>
    </xf>
    <xf numFmtId="4" fontId="2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1" fontId="2" fillId="0" borderId="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176" fontId="1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31" fillId="0" borderId="0" xfId="0" applyNumberFormat="1" applyFont="1" applyFill="1" applyAlignment="1">
      <alignment/>
    </xf>
    <xf numFmtId="0" fontId="9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" fontId="29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" fontId="30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H21" sqref="H21"/>
    </sheetView>
  </sheetViews>
  <sheetFormatPr defaultColWidth="9.140625" defaultRowHeight="12.75"/>
  <cols>
    <col min="1" max="1" width="3.421875" style="45" customWidth="1"/>
    <col min="2" max="2" width="38.421875" style="10" customWidth="1"/>
    <col min="3" max="3" width="14.57421875" style="10" customWidth="1"/>
    <col min="4" max="4" width="10.57421875" style="10" customWidth="1"/>
    <col min="5" max="5" width="13.00390625" style="10" customWidth="1"/>
    <col min="6" max="6" width="13.140625" style="10" customWidth="1"/>
    <col min="7" max="7" width="20.421875" style="10" customWidth="1"/>
    <col min="8" max="8" width="18.8515625" style="10" customWidth="1"/>
    <col min="9" max="9" width="19.421875" style="10" customWidth="1"/>
    <col min="10" max="10" width="18.00390625" style="45" customWidth="1"/>
    <col min="11" max="11" width="22.28125" style="45" customWidth="1"/>
    <col min="12" max="12" width="17.28125" style="45" hidden="1" customWidth="1"/>
    <col min="13" max="16384" width="9.140625" style="45" customWidth="1"/>
  </cols>
  <sheetData>
    <row r="1" spans="1:9" ht="12.75">
      <c r="A1" s="2"/>
      <c r="C1" s="1"/>
      <c r="D1" s="1"/>
      <c r="F1" s="1"/>
      <c r="G1" s="1"/>
      <c r="H1" s="1"/>
      <c r="I1" s="1"/>
    </row>
    <row r="2" spans="1:9" ht="12.75">
      <c r="A2" s="1"/>
      <c r="B2" s="2"/>
      <c r="D2" s="2"/>
      <c r="F2" s="2"/>
      <c r="G2" s="2"/>
      <c r="H2" s="2"/>
      <c r="I2" s="2"/>
    </row>
    <row r="3" spans="1:9" ht="20.25" customHeight="1">
      <c r="A3" s="1"/>
      <c r="B3" s="1"/>
      <c r="D3" s="1"/>
      <c r="E3" s="1"/>
      <c r="G3" s="1"/>
      <c r="H3" s="1"/>
      <c r="I3" s="1"/>
    </row>
    <row r="4" spans="1:7" ht="18">
      <c r="A4" s="7"/>
      <c r="B4" s="6"/>
      <c r="D4" s="13"/>
      <c r="E4" s="6"/>
      <c r="G4" s="5"/>
    </row>
    <row r="5" spans="1:9" ht="12" customHeight="1">
      <c r="A5" s="7"/>
      <c r="B5" s="6"/>
      <c r="D5" s="13"/>
      <c r="E5" s="6"/>
      <c r="G5" s="6"/>
      <c r="H5" s="6"/>
      <c r="I5" s="6"/>
    </row>
    <row r="6" spans="2:9" ht="21.75" customHeight="1">
      <c r="B6" s="5" t="s">
        <v>17</v>
      </c>
      <c r="E6" s="18"/>
      <c r="H6" s="6"/>
      <c r="I6" s="6"/>
    </row>
    <row r="7" spans="3:8" ht="18">
      <c r="C7" s="5" t="s">
        <v>12</v>
      </c>
      <c r="E7" s="15"/>
      <c r="G7" s="16"/>
      <c r="H7" s="16"/>
    </row>
    <row r="8" spans="3:9" ht="18">
      <c r="C8" s="5"/>
      <c r="D8" s="5"/>
      <c r="E8" s="18"/>
      <c r="F8" s="8"/>
      <c r="G8" s="16"/>
      <c r="H8" s="16"/>
      <c r="I8" s="16"/>
    </row>
    <row r="9" spans="2:9" ht="18">
      <c r="B9" s="1"/>
      <c r="C9" s="15"/>
      <c r="E9" s="18"/>
      <c r="F9" s="8"/>
      <c r="G9" s="14"/>
      <c r="H9" s="14"/>
      <c r="I9" s="14"/>
    </row>
    <row r="10" spans="1:2" ht="12.75">
      <c r="A10" s="1"/>
      <c r="B10" s="1"/>
    </row>
    <row r="11" spans="1:12" ht="105" customHeight="1">
      <c r="A11" s="24" t="s">
        <v>1</v>
      </c>
      <c r="B11" s="24" t="s">
        <v>0</v>
      </c>
      <c r="C11" s="24" t="s">
        <v>2</v>
      </c>
      <c r="D11" s="24" t="s">
        <v>11</v>
      </c>
      <c r="E11" s="24" t="s">
        <v>4</v>
      </c>
      <c r="F11" s="24" t="s">
        <v>3</v>
      </c>
      <c r="G11" s="24" t="s">
        <v>5</v>
      </c>
      <c r="H11" s="24" t="s">
        <v>3</v>
      </c>
      <c r="I11" s="36" t="s">
        <v>18</v>
      </c>
      <c r="J11" s="24" t="s">
        <v>19</v>
      </c>
      <c r="K11" s="24" t="s">
        <v>20</v>
      </c>
      <c r="L11" s="36" t="s">
        <v>13</v>
      </c>
    </row>
    <row r="12" spans="1:12" s="21" customFormat="1" ht="122.25" customHeight="1">
      <c r="A12" s="24">
        <v>1</v>
      </c>
      <c r="B12" s="37" t="s">
        <v>6</v>
      </c>
      <c r="C12" s="23">
        <v>160</v>
      </c>
      <c r="D12" s="23">
        <f>C12*4*4</f>
        <v>2560</v>
      </c>
      <c r="E12" s="23">
        <f>D12*13</f>
        <v>33280</v>
      </c>
      <c r="F12" s="23">
        <f>E12*$B$21</f>
        <v>11314.5</v>
      </c>
      <c r="G12" s="23">
        <f>C12*15*4*140</f>
        <v>1344000</v>
      </c>
      <c r="H12" s="23">
        <f>G12*$B$22</f>
        <v>11314.5</v>
      </c>
      <c r="I12" s="23">
        <f>F12+H12</f>
        <v>22629</v>
      </c>
      <c r="J12" s="23">
        <f>I12/2</f>
        <v>11314.5</v>
      </c>
      <c r="K12" s="23">
        <f>J12</f>
        <v>11314.5</v>
      </c>
      <c r="L12" s="23">
        <f>J12+K12</f>
        <v>22629</v>
      </c>
    </row>
    <row r="13" spans="1:9" s="21" customFormat="1" ht="75" customHeight="1" hidden="1">
      <c r="A13" s="46"/>
      <c r="B13" s="24" t="s">
        <v>7</v>
      </c>
      <c r="C13" s="23"/>
      <c r="D13" s="23"/>
      <c r="E13" s="23">
        <f>SUM(E12:E12)</f>
        <v>33280</v>
      </c>
      <c r="F13" s="23">
        <f>SUM(F12:F12)</f>
        <v>11314.5</v>
      </c>
      <c r="G13" s="23">
        <f>SUM(G12:G12)</f>
        <v>1344000</v>
      </c>
      <c r="H13" s="23">
        <f>SUM(H12:H12)</f>
        <v>11314.5</v>
      </c>
      <c r="I13" s="23">
        <f>SUM(I12:I12)</f>
        <v>22629</v>
      </c>
    </row>
    <row r="14" spans="1:9" s="21" customFormat="1" ht="24" customHeight="1">
      <c r="A14" s="38"/>
      <c r="B14" s="27"/>
      <c r="C14" s="28"/>
      <c r="D14" s="28"/>
      <c r="E14" s="28"/>
      <c r="F14" s="28"/>
      <c r="G14" s="28"/>
      <c r="H14" s="28"/>
      <c r="I14" s="28"/>
    </row>
    <row r="15" spans="1:9" s="21" customFormat="1" ht="16.5" customHeight="1">
      <c r="A15" s="38"/>
      <c r="B15" s="34"/>
      <c r="C15" s="31"/>
      <c r="D15" s="47"/>
      <c r="E15" s="28"/>
      <c r="F15" s="28"/>
      <c r="G15" s="28"/>
      <c r="H15" s="28"/>
      <c r="I15" s="28"/>
    </row>
    <row r="16" spans="1:9" s="21" customFormat="1" ht="16.5" customHeight="1">
      <c r="A16" s="38"/>
      <c r="B16" s="34"/>
      <c r="C16" s="31"/>
      <c r="D16" s="39"/>
      <c r="E16" s="28"/>
      <c r="F16" s="28"/>
      <c r="G16" s="28"/>
      <c r="H16" s="28"/>
      <c r="I16" s="28"/>
    </row>
    <row r="17" spans="1:7" s="21" customFormat="1" ht="22.5" customHeight="1">
      <c r="A17" s="27"/>
      <c r="B17" s="40">
        <v>22629</v>
      </c>
      <c r="C17" s="29" t="s">
        <v>14</v>
      </c>
      <c r="D17" s="20"/>
      <c r="E17" s="20"/>
      <c r="F17" s="20"/>
      <c r="G17" s="20"/>
    </row>
    <row r="18" spans="1:7" s="21" customFormat="1" ht="21.75" customHeight="1">
      <c r="A18" s="27"/>
      <c r="B18" s="19"/>
      <c r="C18" s="29"/>
      <c r="D18" s="20"/>
      <c r="E18" s="20"/>
      <c r="F18" s="20"/>
      <c r="G18" s="20"/>
    </row>
    <row r="19" spans="1:8" ht="15.75">
      <c r="A19" s="3"/>
      <c r="B19" s="19">
        <f>B17/2</f>
        <v>11314.5</v>
      </c>
      <c r="C19" s="17" t="s">
        <v>9</v>
      </c>
      <c r="D19" s="8"/>
      <c r="E19" s="8"/>
      <c r="F19" s="8"/>
      <c r="G19" s="48"/>
      <c r="H19" s="33"/>
    </row>
    <row r="20" spans="1:9" ht="15.75">
      <c r="A20" s="3"/>
      <c r="B20" s="19">
        <f>B17/2</f>
        <v>11314.5</v>
      </c>
      <c r="C20" s="17" t="s">
        <v>10</v>
      </c>
      <c r="D20" s="2"/>
      <c r="E20" s="2"/>
      <c r="F20" s="2"/>
      <c r="H20" s="26"/>
      <c r="I20" s="3"/>
    </row>
    <row r="21" spans="1:9" ht="15.75">
      <c r="A21" s="3"/>
      <c r="B21" s="32">
        <f>B20/E13</f>
        <v>0.3399789663461538</v>
      </c>
      <c r="C21" s="17" t="s">
        <v>15</v>
      </c>
      <c r="D21" s="2"/>
      <c r="E21" s="2"/>
      <c r="F21" s="2"/>
      <c r="H21" s="26"/>
      <c r="I21" s="25"/>
    </row>
    <row r="22" spans="1:9" ht="15.75">
      <c r="A22" s="3"/>
      <c r="B22" s="32">
        <f>B20/G13</f>
        <v>0.008418526785714286</v>
      </c>
      <c r="C22" s="17" t="s">
        <v>16</v>
      </c>
      <c r="F22" s="22"/>
      <c r="H22" s="26"/>
      <c r="I22" s="25"/>
    </row>
    <row r="23" spans="1:9" ht="15.75">
      <c r="A23" s="2"/>
      <c r="C23" s="49" t="s">
        <v>8</v>
      </c>
      <c r="G23" s="50"/>
      <c r="H23" s="26"/>
      <c r="I23" s="2"/>
    </row>
    <row r="24" spans="1:9" ht="18.75" customHeight="1">
      <c r="A24" s="2"/>
      <c r="B24" s="51"/>
      <c r="F24" s="41"/>
      <c r="G24" s="42"/>
      <c r="H24" s="43"/>
      <c r="I24" s="42"/>
    </row>
    <row r="25" spans="1:9" ht="15.75">
      <c r="A25" s="2"/>
      <c r="B25" s="51"/>
      <c r="E25" s="30"/>
      <c r="F25" s="35"/>
      <c r="G25" s="44"/>
      <c r="H25" s="30"/>
      <c r="I25" s="44"/>
    </row>
    <row r="26" spans="1:9" ht="15.75">
      <c r="A26" s="2"/>
      <c r="C26" s="2"/>
      <c r="E26" s="30"/>
      <c r="F26" s="35"/>
      <c r="G26" s="2"/>
      <c r="H26" s="35"/>
      <c r="I26" s="2"/>
    </row>
    <row r="27" spans="1:9" ht="15.75">
      <c r="A27" s="2"/>
      <c r="B27" s="2"/>
      <c r="C27" s="21"/>
      <c r="E27" s="30"/>
      <c r="F27" s="35"/>
      <c r="G27" s="2"/>
      <c r="H27" s="35"/>
      <c r="I27" s="2"/>
    </row>
    <row r="28" spans="1:9" s="11" customFormat="1" ht="15.75" customHeight="1">
      <c r="A28" s="2"/>
      <c r="C28" s="2"/>
      <c r="F28" s="35"/>
      <c r="G28" s="2"/>
      <c r="H28" s="35"/>
      <c r="I28" s="2"/>
    </row>
    <row r="29" s="11" customFormat="1" ht="12.75">
      <c r="A29" s="2"/>
    </row>
    <row r="30" spans="1:5" s="11" customFormat="1" ht="12.75">
      <c r="A30" s="2"/>
      <c r="C30" s="2"/>
      <c r="D30" s="2"/>
      <c r="E30" s="2"/>
    </row>
    <row r="31" spans="3:9" s="11" customFormat="1" ht="12.75">
      <c r="C31" s="12"/>
      <c r="D31" s="12"/>
      <c r="E31" s="12"/>
      <c r="F31" s="12"/>
      <c r="H31" s="12"/>
      <c r="I31" s="12"/>
    </row>
    <row r="32" spans="3:9" s="11" customFormat="1" ht="12.75">
      <c r="C32" s="2"/>
      <c r="D32" s="2"/>
      <c r="E32" s="2"/>
      <c r="F32" s="2"/>
      <c r="G32" s="2"/>
      <c r="H32" s="2"/>
      <c r="I32" s="2"/>
    </row>
    <row r="33" spans="1:9" ht="12.75">
      <c r="A33" s="10"/>
      <c r="B33" s="2"/>
      <c r="C33" s="2"/>
      <c r="D33" s="2"/>
      <c r="E33" s="2"/>
      <c r="F33" s="2"/>
      <c r="G33" s="2"/>
      <c r="H33" s="2"/>
      <c r="I33" s="2"/>
    </row>
    <row r="34" ht="12.75">
      <c r="A34" s="10"/>
    </row>
    <row r="35" spans="1:9" ht="12.75">
      <c r="A35" s="10"/>
      <c r="B35" s="9"/>
      <c r="C35" s="9"/>
      <c r="D35" s="9"/>
      <c r="E35" s="9"/>
      <c r="F35" s="9"/>
      <c r="G35" s="9"/>
      <c r="H35" s="9"/>
      <c r="I35" s="9"/>
    </row>
    <row r="36" ht="12.75">
      <c r="A36" s="10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  <row r="57" ht="12.75">
      <c r="A57" s="4"/>
    </row>
    <row r="58" ht="12.75">
      <c r="A58" s="4"/>
    </row>
    <row r="59" ht="12.75">
      <c r="A59" s="4"/>
    </row>
    <row r="60" ht="12.75">
      <c r="A60" s="4"/>
    </row>
    <row r="61" ht="12.75">
      <c r="A61" s="4"/>
    </row>
    <row r="62" ht="12.75">
      <c r="A62" s="4"/>
    </row>
    <row r="63" ht="12.75">
      <c r="A63" s="4"/>
    </row>
    <row r="64" ht="12.75">
      <c r="A64" s="4"/>
    </row>
    <row r="65" ht="12.75">
      <c r="A65" s="4"/>
    </row>
    <row r="66" ht="12.75">
      <c r="A66" s="4"/>
    </row>
    <row r="67" ht="12.75">
      <c r="A67" s="4"/>
    </row>
    <row r="68" ht="12.75">
      <c r="A68" s="4"/>
    </row>
    <row r="69" ht="12.75">
      <c r="A69" s="4"/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  <row r="93" ht="12.75">
      <c r="A93" s="4"/>
    </row>
    <row r="94" ht="12.75">
      <c r="A94" s="4"/>
    </row>
  </sheetData>
  <sheetProtection/>
  <printOptions/>
  <pageMargins left="0.15748031496062992" right="0.15748031496062992" top="0.984251968503937" bottom="0.35433070866141736" header="0.5118110236220472" footer="0.1968503937007874"/>
  <pageSetup horizontalDpi="600" verticalDpi="600" orientation="landscape" scale="63" r:id="rId1"/>
  <rowBreaks count="1" manualBreakCount="1">
    <brk id="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computer23</dc:creator>
  <cp:keywords/>
  <dc:description/>
  <cp:lastModifiedBy>Mariana Mihai</cp:lastModifiedBy>
  <cp:lastPrinted>2022-10-06T08:41:14Z</cp:lastPrinted>
  <dcterms:created xsi:type="dcterms:W3CDTF">2008-04-09T11:23:43Z</dcterms:created>
  <dcterms:modified xsi:type="dcterms:W3CDTF">2022-10-12T10:55:39Z</dcterms:modified>
  <cp:category/>
  <cp:version/>
  <cp:contentType/>
  <cp:contentStatus/>
</cp:coreProperties>
</file>